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<sst xmlns="http://schemas.openxmlformats.org/spreadsheetml/2006/main" count="220" uniqueCount="99">
  <si>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</si>
  <si>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</si>
  <si>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</si>
  <si>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</si>
  <si>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</si>
  <si>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</si>
  <si>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</si>
  <si>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</si>
  <si>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</si>
  <si>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</si>
  <si>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</si>
  <si>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</si>
  <si>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</si>
  <si>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</si>
  <si>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</si>
  <si>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</si>
  <si>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</si>
  <si>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</si>
  <si>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</si>
  <si>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</si>
  <si>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</si>
  <si>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</si>
  <si>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</si>
  <si>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</si>
  <si>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</si>
  <si>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</si>
  <si>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</si>
  <si>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</si>
  <si>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</si>
  <si>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</si>
  <si>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</si>
  <si>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</si>
  <si>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</si>
  <si>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</si>
  <si>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</si>
  <si>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</si>
  <si>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</si>
  <si>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</si>
  <si>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</si>
  <si>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</si>
  <si>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</si>
  <si>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</si>
  <si>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</si>
  <si>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</si>
  <si>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</si>
  <si>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</si>
  <si>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</si>
  <si>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</si>
  <si>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</si>
  <si>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</si>
  <si>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</si>
  <si>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</si>
  <si>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</si>
  <si>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</si>
  <si>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</si>
  <si>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</si>
  <si>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</si>
  <si>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</si>
  <si>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</si>
  <si>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</si>
  <si>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</si>
  <si>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</si>
  <si>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</si>
  <si>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</si>
  <si>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</si>
  <si>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</si>
  <si>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</si>
  <si>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</si>
  <si>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</si>
  <si>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</si>
  <si>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</si>
  <si>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</si>
  <si>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</si>
  <si>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</si>
  <si>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</si>
  <si>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</si>
  <si>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</si>
  <si>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</si>
  <si>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</si>
  <si>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</si>
  <si>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</si>
  <si>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</si>
  <si>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</si>
  <si>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</si>
  <si>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</si>
  <si>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</si>
  <si>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</si>
  <si>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</si>
  <si>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</si>
  <si>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</si>
  <si>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</si>
  <si>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</si>
  <si>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</si>
  <si>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</si>
  <si>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</si>
  <si>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15.05.2017</t>
  </si>
  <si>
    <r>
      <t xml:space="preserve">станом на 15.05.2017р.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</si>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</sst>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2790211"/>
        <c:axId val="48003036"/>
      </c:lineChart>
      <c:catAx>
        <c:axId val="127902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03036"/>
        <c:crosses val="autoZero"/>
        <c:auto val="0"/>
        <c:lblOffset val="100"/>
        <c:tickLblSkip val="1"/>
        <c:noMultiLvlLbl val="0"/>
      </c:catAx>
      <c:valAx>
        <c:axId val="480030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902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9374141"/>
        <c:axId val="63040678"/>
      </c:lineChart>
      <c:catAx>
        <c:axId val="293741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40678"/>
        <c:crosses val="autoZero"/>
        <c:auto val="0"/>
        <c:lblOffset val="100"/>
        <c:tickLblSkip val="1"/>
        <c:noMultiLvlLbl val="0"/>
      </c:catAx>
      <c:valAx>
        <c:axId val="630406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7414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1264"/>
        <c:crosses val="autoZero"/>
        <c:auto val="0"/>
        <c:lblOffset val="100"/>
        <c:tickLblSkip val="1"/>
        <c:noMultiLvlLbl val="0"/>
      </c:catAx>
      <c:valAx>
        <c:axId val="60212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951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0346"/>
        <c:crosses val="autoZero"/>
        <c:auto val="0"/>
        <c:lblOffset val="100"/>
        <c:tickLblSkip val="1"/>
        <c:noMultiLvlLbl val="0"/>
      </c:catAx>
      <c:valAx>
        <c:axId val="179603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913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7425387"/>
        <c:axId val="45501892"/>
      </c:lineChart>
      <c:catAx>
        <c:axId val="27425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01892"/>
        <c:crosses val="autoZero"/>
        <c:auto val="0"/>
        <c:lblOffset val="100"/>
        <c:tickLblSkip val="1"/>
        <c:noMultiLvlLbl val="0"/>
      </c:catAx>
      <c:valAx>
        <c:axId val="455018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2538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863845"/>
        <c:axId val="61774606"/>
      </c:bar3D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63845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9100543"/>
        <c:axId val="37687160"/>
      </c:bar3D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00543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457 411,7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- 74 440,3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- 72 095,6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0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AVERAGE(N4:N10)</f>
        <v>5378.557142857143</v>
      </c>
      <c r="R4" s="71">
        <v>2</v>
      </c>
      <c r="S4" s="72">
        <v>0</v>
      </c>
      <c r="T4" s="73">
        <v>223.1</v>
      </c>
      <c r="U4" s="132">
        <v>0</v>
      </c>
      <c r="V4" s="133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5378.6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5378.6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5378.6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5378.6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5378.6</v>
      </c>
      <c r="R9" s="77">
        <v>0</v>
      </c>
      <c r="S9" s="78">
        <v>0</v>
      </c>
      <c r="T9" s="76">
        <v>405.94</v>
      </c>
      <c r="U9" s="134">
        <v>0</v>
      </c>
      <c r="V9" s="135"/>
      <c r="W9" s="74">
        <f t="shared" si="3"/>
        <v>405.94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5378.6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2"/>
        <v>0</v>
      </c>
      <c r="Q11" s="2">
        <v>5378.6</v>
      </c>
      <c r="R11" s="75"/>
      <c r="S11" s="69"/>
      <c r="T11" s="76"/>
      <c r="U11" s="134"/>
      <c r="V11" s="135"/>
      <c r="W11" s="74">
        <f t="shared" si="3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2"/>
        <v>0</v>
      </c>
      <c r="Q12" s="2">
        <v>5378.6</v>
      </c>
      <c r="R12" s="75"/>
      <c r="S12" s="69"/>
      <c r="T12" s="76"/>
      <c r="U12" s="134"/>
      <c r="V12" s="135"/>
      <c r="W12" s="74">
        <f t="shared" si="3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2"/>
        <v>0</v>
      </c>
      <c r="Q13" s="2">
        <v>5378.6</v>
      </c>
      <c r="R13" s="75"/>
      <c r="S13" s="69"/>
      <c r="T13" s="76"/>
      <c r="U13" s="134"/>
      <c r="V13" s="135"/>
      <c r="W13" s="74">
        <f t="shared" si="3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4600</v>
      </c>
      <c r="P14" s="3">
        <f t="shared" si="2"/>
        <v>0</v>
      </c>
      <c r="Q14" s="2">
        <v>5378.6</v>
      </c>
      <c r="R14" s="75"/>
      <c r="S14" s="69"/>
      <c r="T14" s="80"/>
      <c r="U14" s="134"/>
      <c r="V14" s="135"/>
      <c r="W14" s="74">
        <f t="shared" si="3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5378.6</v>
      </c>
      <c r="R15" s="75"/>
      <c r="S15" s="69"/>
      <c r="T15" s="80"/>
      <c r="U15" s="134"/>
      <c r="V15" s="135"/>
      <c r="W15" s="74">
        <f t="shared" si="3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5100</v>
      </c>
      <c r="P16" s="3">
        <f t="shared" si="2"/>
        <v>0</v>
      </c>
      <c r="Q16" s="2">
        <v>5378.6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5378.6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5378.6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5378.6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5378.6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13500</v>
      </c>
      <c r="P21" s="3">
        <f t="shared" si="2"/>
        <v>0</v>
      </c>
      <c r="Q21" s="2">
        <v>5378.6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5378.6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5378.6</v>
      </c>
      <c r="R23" s="81"/>
      <c r="S23" s="80"/>
      <c r="T23" s="76"/>
      <c r="U23" s="134"/>
      <c r="V23" s="135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20004.7</v>
      </c>
      <c r="C24" s="92">
        <f t="shared" si="4"/>
        <v>1824.55</v>
      </c>
      <c r="D24" s="115">
        <f t="shared" si="4"/>
        <v>210.20000000000002</v>
      </c>
      <c r="E24" s="115">
        <f t="shared" si="4"/>
        <v>1614.3500000000001</v>
      </c>
      <c r="F24" s="92">
        <f t="shared" si="4"/>
        <v>116.00000000000003</v>
      </c>
      <c r="G24" s="92">
        <f t="shared" si="4"/>
        <v>1473.8999999999999</v>
      </c>
      <c r="H24" s="92">
        <f t="shared" si="4"/>
        <v>9513.599999999999</v>
      </c>
      <c r="I24" s="92">
        <f t="shared" si="4"/>
        <v>511</v>
      </c>
      <c r="J24" s="92">
        <f t="shared" si="4"/>
        <v>255.5</v>
      </c>
      <c r="K24" s="92">
        <f t="shared" si="4"/>
        <v>533.6</v>
      </c>
      <c r="L24" s="92">
        <f t="shared" si="4"/>
        <v>2672.3</v>
      </c>
      <c r="M24" s="91">
        <f t="shared" si="4"/>
        <v>744.7500000000011</v>
      </c>
      <c r="N24" s="91">
        <f t="shared" si="4"/>
        <v>37649.9</v>
      </c>
      <c r="O24" s="91">
        <f t="shared" si="4"/>
        <v>112500</v>
      </c>
      <c r="P24" s="93">
        <f>N24/O24</f>
        <v>0.3346657777777778</v>
      </c>
      <c r="Q24" s="2"/>
      <c r="R24" s="82">
        <f>SUM(R4:R23)</f>
        <v>2</v>
      </c>
      <c r="S24" s="82">
        <f>SUM(S4:S23)</f>
        <v>0</v>
      </c>
      <c r="T24" s="82">
        <f>SUM(T4:T23)</f>
        <v>1065.58</v>
      </c>
      <c r="U24" s="140">
        <f>SUM(U4:U23)</f>
        <v>1</v>
      </c>
      <c r="V24" s="141"/>
      <c r="W24" s="82">
        <f>R24+S24+U24+T24+V24</f>
        <v>1068.58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42870</v>
      </c>
      <c r="S29" s="146">
        <v>19.88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42870</v>
      </c>
      <c r="S39" s="145">
        <v>91252.06766999996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91252.06766999996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2887.06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3198.08</v>
      </c>
      <c r="N29" s="51">
        <f>M29-L29</f>
        <v>-25686.92</v>
      </c>
      <c r="O29" s="166">
        <f>травень!S29</f>
        <v>19.88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243100.82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59300.06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83120.62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9862.27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37929.39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10898.049999999941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457411.68999999994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2887.06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2017-05-15T09:00:37Z</dcterms:modified>
  <cp:category/>
  <cp:version/>
  <cp:contentType/>
  <cp:contentStatus/>
</cp:coreProperties>
</file>